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965" windowHeight="74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<sst xmlns="http://schemas.openxmlformats.org/spreadsheetml/2006/main" count="139" uniqueCount="119">
  <si>
    <t>湖北省康复辅具技术中心2023年公开招聘工作人员综合成绩统计表</t>
  </si>
  <si>
    <t>序号</t>
  </si>
  <si>
    <t>岗位代码</t>
  </si>
  <si>
    <t>姓名</t>
  </si>
  <si>
    <t>准考证号</t>
  </si>
  <si>
    <t>笔试（40%）</t>
  </si>
  <si>
    <t>面试（60%）</t>
  </si>
  <si>
    <t>总成绩</t>
  </si>
  <si>
    <t>排
名</t>
  </si>
  <si>
    <t>备注</t>
  </si>
  <si>
    <t>职测
分数</t>
  </si>
  <si>
    <t>综合
分数</t>
  </si>
  <si>
    <t>总分</t>
  </si>
  <si>
    <t>加分</t>
  </si>
  <si>
    <t>笔试最终成绩</t>
  </si>
  <si>
    <t>笔试折算成绩</t>
  </si>
  <si>
    <t>面试
成绩</t>
  </si>
  <si>
    <t>面试折算成绩</t>
  </si>
  <si>
    <t>42000102501123001</t>
  </si>
  <si>
    <t>占小惠</t>
  </si>
  <si>
    <t>1142301203401</t>
  </si>
  <si>
    <t>101.50</t>
  </si>
  <si>
    <t>199.24</t>
  </si>
  <si>
    <t>1</t>
  </si>
  <si>
    <t>面试递补，拟体检、考察人选</t>
  </si>
  <si>
    <t>姚登云</t>
  </si>
  <si>
    <t>1142301202530</t>
  </si>
  <si>
    <t>120.41</t>
  </si>
  <si>
    <t>80.25</t>
  </si>
  <si>
    <t>200.66</t>
  </si>
  <si>
    <t>2</t>
  </si>
  <si>
    <t>宁茜茜</t>
  </si>
  <si>
    <t>1142301203619</t>
  </si>
  <si>
    <t>109.31</t>
  </si>
  <si>
    <t>95.00</t>
  </si>
  <si>
    <t>204.31</t>
  </si>
  <si>
    <t>3</t>
  </si>
  <si>
    <t>面试弃考</t>
  </si>
  <si>
    <t>42000102501123002</t>
  </si>
  <si>
    <t>黄叶珍</t>
  </si>
  <si>
    <t>2142300403224</t>
  </si>
  <si>
    <t>120.35</t>
  </si>
  <si>
    <t>96.50</t>
  </si>
  <si>
    <t>216.85</t>
  </si>
  <si>
    <t>拟体检、考察人选</t>
  </si>
  <si>
    <t>刘怡含</t>
  </si>
  <si>
    <t>2142300409101</t>
  </si>
  <si>
    <t>118.50</t>
  </si>
  <si>
    <t>91.00</t>
  </si>
  <si>
    <t>209.50</t>
  </si>
  <si>
    <t>肖红</t>
  </si>
  <si>
    <t>2142300403102</t>
  </si>
  <si>
    <t>100.89</t>
  </si>
  <si>
    <t>114.75</t>
  </si>
  <si>
    <t>215.64</t>
  </si>
  <si>
    <t>42000102501123003</t>
  </si>
  <si>
    <t>付许</t>
  </si>
  <si>
    <t>3142301904820</t>
  </si>
  <si>
    <t>100.83</t>
  </si>
  <si>
    <t>99.75</t>
  </si>
  <si>
    <t>200.58</t>
  </si>
  <si>
    <t>-</t>
  </si>
  <si>
    <t>李嘉欣</t>
  </si>
  <si>
    <t>3142301900108</t>
  </si>
  <si>
    <t>103.33</t>
  </si>
  <si>
    <t>92.00</t>
  </si>
  <si>
    <t>195.33</t>
  </si>
  <si>
    <t>张鹏铖</t>
  </si>
  <si>
    <t>3142301909314</t>
  </si>
  <si>
    <t>103.59</t>
  </si>
  <si>
    <t>94.00</t>
  </si>
  <si>
    <t>197.59</t>
  </si>
  <si>
    <t>42000102501123004</t>
  </si>
  <si>
    <t>董奕琛</t>
  </si>
  <si>
    <t>1142301201221</t>
  </si>
  <si>
    <t>115.31</t>
  </si>
  <si>
    <t>96.75</t>
  </si>
  <si>
    <t>212.06</t>
  </si>
  <si>
    <t>刘雪灵</t>
  </si>
  <si>
    <t>1142301201513</t>
  </si>
  <si>
    <t>111.56</t>
  </si>
  <si>
    <t>91.25</t>
  </si>
  <si>
    <t>202.81</t>
  </si>
  <si>
    <t>张婷</t>
  </si>
  <si>
    <t>1142301202520</t>
  </si>
  <si>
    <t>110.13</t>
  </si>
  <si>
    <t>204.13</t>
  </si>
  <si>
    <t>42000102501123005</t>
  </si>
  <si>
    <t>江欣</t>
  </si>
  <si>
    <t>3142301903423</t>
  </si>
  <si>
    <t>103.26</t>
  </si>
  <si>
    <t>95.75</t>
  </si>
  <si>
    <t>199.01</t>
  </si>
  <si>
    <t>王雅琪</t>
  </si>
  <si>
    <t>3142301902021</t>
  </si>
  <si>
    <t>85.18</t>
  </si>
  <si>
    <t>113.00</t>
  </si>
  <si>
    <t>198.18</t>
  </si>
  <si>
    <t>刘靖宇</t>
  </si>
  <si>
    <t>3142301909005</t>
  </si>
  <si>
    <t>98.59</t>
  </si>
  <si>
    <t>100.00</t>
  </si>
  <si>
    <t>198.59</t>
  </si>
  <si>
    <t>42000102501123006</t>
  </si>
  <si>
    <t>昝旭杨</t>
  </si>
  <si>
    <t>1142301203009</t>
  </si>
  <si>
    <t>80.69</t>
  </si>
  <si>
    <t>77.00</t>
  </si>
  <si>
    <t>157.69</t>
  </si>
  <si>
    <t>高颖</t>
  </si>
  <si>
    <t>1142301204618</t>
  </si>
  <si>
    <t>80.44</t>
  </si>
  <si>
    <t>88.00</t>
  </si>
  <si>
    <t>168.44</t>
  </si>
  <si>
    <t>李心怡</t>
  </si>
  <si>
    <t>1142301204012</t>
  </si>
  <si>
    <t>81.18</t>
  </si>
  <si>
    <t>87.75</t>
  </si>
  <si>
    <t>168.93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</si>
</sst>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;[Red]#,##0.0000"/>
    <numFmt numFmtId="177" formatCode="0.00;[Red]0.00"/>
    <numFmt numFmtId="178" formatCode="0.0000_ "/>
    <numFmt numFmtId="179" formatCode="0.00_ "/>
    <numFmt numFmtId="180" formatCode="0.00_);\(0.00\)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rgb="FF000000"/>
      <name val="方正小标宋简体"/>
      <charset val="134"/>
    </font>
    <font>
      <b/>
      <sz val="12"/>
      <color theme="1"/>
      <name val="仿宋"/>
      <charset val="134"/>
    </font>
    <font>
      <b/>
      <sz val="12"/>
      <color indexed="8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sz val="11"/>
      <color indexed="8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/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32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1" fillId="0" borderId="2" xfId="3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topLeftCell="A3" workbookViewId="0">
      <selection activeCell="Q5" sqref="Q5"/>
    </sheetView>
  </sheetViews>
  <sheetFormatPr defaultColWidth="9" defaultRowHeight="13.5"/>
  <cols>
    <col min="1" max="1" width="4.275" style="3" customWidth="1"/>
    <col min="2" max="2" width="18.1833333333333" style="1" customWidth="1"/>
    <col min="3" max="3" width="9" style="1"/>
    <col min="4" max="4" width="15.8166666666667" style="1" customWidth="1"/>
    <col min="5" max="5" width="6.81666666666667" style="1" customWidth="1"/>
    <col min="6" max="6" width="7.09166666666667" style="1" customWidth="1"/>
    <col min="7" max="7" width="6.45833333333333" style="1" customWidth="1"/>
    <col min="8" max="8" width="4.18333333333333" style="1" customWidth="1"/>
    <col min="9" max="10" width="7.875" style="1" customWidth="1"/>
    <col min="11" max="11" width="6.54166666666667" style="1" customWidth="1"/>
    <col min="12" max="12" width="8.875" style="1" customWidth="1"/>
    <col min="13" max="13" width="7.75833333333333" style="1" customWidth="1"/>
    <col min="14" max="14" width="3.36666666666667" style="1" customWidth="1"/>
    <col min="15" max="15" width="19.1833333333333" style="1" customWidth="1"/>
    <col min="16" max="16379" width="9" style="1"/>
  </cols>
  <sheetData>
    <row r="1" s="1" customFormat="1" ht="6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0" customHeight="1" spans="1:15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/>
      <c r="G2" s="8"/>
      <c r="H2" s="8"/>
      <c r="I2" s="8"/>
      <c r="J2" s="8"/>
      <c r="K2" s="8" t="s">
        <v>6</v>
      </c>
      <c r="L2" s="8"/>
      <c r="M2" s="25" t="s">
        <v>7</v>
      </c>
      <c r="N2" s="26" t="s">
        <v>8</v>
      </c>
      <c r="O2" s="27" t="s">
        <v>9</v>
      </c>
    </row>
    <row r="3" s="1" customFormat="1" ht="33" customHeight="1" spans="1:15">
      <c r="A3" s="9"/>
      <c r="B3" s="6"/>
      <c r="C3" s="7"/>
      <c r="D3" s="7"/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25"/>
      <c r="N3" s="27"/>
      <c r="O3" s="27"/>
    </row>
    <row r="4" s="2" customFormat="1" ht="23" customHeight="1" spans="1:15">
      <c r="A4" s="10">
        <v>1</v>
      </c>
      <c r="B4" s="11" t="s">
        <v>18</v>
      </c>
      <c r="C4" s="12" t="s">
        <v>19</v>
      </c>
      <c r="D4" s="37" t="s">
        <v>20</v>
      </c>
      <c r="E4" s="13">
        <v>97.74</v>
      </c>
      <c r="F4" s="13" t="s">
        <v>21</v>
      </c>
      <c r="G4" s="13" t="s">
        <v>22</v>
      </c>
      <c r="H4" s="13">
        <v>0</v>
      </c>
      <c r="I4" s="28">
        <f t="shared" ref="I4:I6" si="0">G4/3</f>
        <v>66.4133333333333</v>
      </c>
      <c r="J4" s="29">
        <f t="shared" ref="J4:J21" si="1">I4*0.4</f>
        <v>26.5653333333333</v>
      </c>
      <c r="K4" s="30">
        <v>76.4</v>
      </c>
      <c r="L4" s="31">
        <f t="shared" ref="L4:L8" si="2">K4*0.6</f>
        <v>45.84</v>
      </c>
      <c r="M4" s="32">
        <f t="shared" ref="M4:M21" si="3">J4+L4</f>
        <v>72.4053333333333</v>
      </c>
      <c r="N4" s="33" t="s">
        <v>23</v>
      </c>
      <c r="O4" s="34" t="s">
        <v>24</v>
      </c>
    </row>
    <row r="5" s="2" customFormat="1" ht="23" customHeight="1" spans="1:15">
      <c r="A5" s="10">
        <v>2</v>
      </c>
      <c r="B5" s="14"/>
      <c r="C5" s="12" t="s">
        <v>25</v>
      </c>
      <c r="D5" s="37" t="s">
        <v>26</v>
      </c>
      <c r="E5" s="13" t="s">
        <v>27</v>
      </c>
      <c r="F5" s="13" t="s">
        <v>28</v>
      </c>
      <c r="G5" s="13" t="s">
        <v>29</v>
      </c>
      <c r="H5" s="13">
        <v>0</v>
      </c>
      <c r="I5" s="28">
        <f t="shared" si="0"/>
        <v>66.8866666666667</v>
      </c>
      <c r="J5" s="29">
        <f t="shared" si="1"/>
        <v>26.7546666666667</v>
      </c>
      <c r="K5" s="30">
        <v>74.2</v>
      </c>
      <c r="L5" s="31">
        <f t="shared" si="2"/>
        <v>44.52</v>
      </c>
      <c r="M5" s="32">
        <f t="shared" si="3"/>
        <v>71.2746666666667</v>
      </c>
      <c r="N5" s="33" t="s">
        <v>30</v>
      </c>
      <c r="O5" s="10"/>
    </row>
    <row r="6" s="2" customFormat="1" ht="23" customHeight="1" spans="1:15">
      <c r="A6" s="10">
        <v>3</v>
      </c>
      <c r="B6" s="15"/>
      <c r="C6" s="12" t="s">
        <v>31</v>
      </c>
      <c r="D6" s="38" t="s">
        <v>32</v>
      </c>
      <c r="E6" s="13" t="s">
        <v>33</v>
      </c>
      <c r="F6" s="13" t="s">
        <v>34</v>
      </c>
      <c r="G6" s="13" t="s">
        <v>35</v>
      </c>
      <c r="H6" s="13">
        <v>0</v>
      </c>
      <c r="I6" s="28">
        <f t="shared" si="0"/>
        <v>68.1033333333333</v>
      </c>
      <c r="J6" s="29">
        <f t="shared" si="1"/>
        <v>27.2413333333333</v>
      </c>
      <c r="K6" s="30">
        <v>0</v>
      </c>
      <c r="L6" s="30">
        <v>0</v>
      </c>
      <c r="M6" s="32">
        <f t="shared" si="3"/>
        <v>27.2413333333333</v>
      </c>
      <c r="N6" s="33" t="s">
        <v>36</v>
      </c>
      <c r="O6" s="35" t="s">
        <v>37</v>
      </c>
    </row>
    <row r="7" s="1" customFormat="1" ht="23" customHeight="1" spans="1:15">
      <c r="A7" s="10">
        <v>4</v>
      </c>
      <c r="B7" s="11" t="s">
        <v>38</v>
      </c>
      <c r="C7" s="12" t="s">
        <v>39</v>
      </c>
      <c r="D7" s="37" t="s">
        <v>40</v>
      </c>
      <c r="E7" s="13" t="s">
        <v>41</v>
      </c>
      <c r="F7" s="13" t="s">
        <v>42</v>
      </c>
      <c r="G7" s="13" t="s">
        <v>43</v>
      </c>
      <c r="H7" s="17">
        <v>0</v>
      </c>
      <c r="I7" s="28">
        <v>72.2833333333333</v>
      </c>
      <c r="J7" s="29">
        <f t="shared" si="1"/>
        <v>28.9133333333333</v>
      </c>
      <c r="K7" s="30">
        <v>81.8</v>
      </c>
      <c r="L7" s="31">
        <f t="shared" si="2"/>
        <v>49.08</v>
      </c>
      <c r="M7" s="32">
        <f t="shared" si="3"/>
        <v>77.9933333333333</v>
      </c>
      <c r="N7" s="33" t="s">
        <v>23</v>
      </c>
      <c r="O7" s="35" t="s">
        <v>44</v>
      </c>
    </row>
    <row r="8" s="1" customFormat="1" ht="23" customHeight="1" spans="1:15">
      <c r="A8" s="10">
        <v>5</v>
      </c>
      <c r="B8" s="14"/>
      <c r="C8" s="12" t="s">
        <v>45</v>
      </c>
      <c r="D8" s="37" t="s">
        <v>46</v>
      </c>
      <c r="E8" s="13" t="s">
        <v>47</v>
      </c>
      <c r="F8" s="13" t="s">
        <v>48</v>
      </c>
      <c r="G8" s="13" t="s">
        <v>49</v>
      </c>
      <c r="H8" s="17">
        <v>0</v>
      </c>
      <c r="I8" s="28">
        <v>69.8333333333333</v>
      </c>
      <c r="J8" s="29">
        <f t="shared" si="1"/>
        <v>27.9333333333333</v>
      </c>
      <c r="K8" s="30">
        <v>79.8</v>
      </c>
      <c r="L8" s="31">
        <f t="shared" si="2"/>
        <v>47.88</v>
      </c>
      <c r="M8" s="32">
        <f t="shared" si="3"/>
        <v>75.8133333333333</v>
      </c>
      <c r="N8" s="36">
        <v>2</v>
      </c>
      <c r="O8" s="29"/>
    </row>
    <row r="9" s="1" customFormat="1" ht="23" customHeight="1" spans="1:15">
      <c r="A9" s="10">
        <v>6</v>
      </c>
      <c r="B9" s="15"/>
      <c r="C9" s="12" t="s">
        <v>50</v>
      </c>
      <c r="D9" s="37" t="s">
        <v>51</v>
      </c>
      <c r="E9" s="13" t="s">
        <v>52</v>
      </c>
      <c r="F9" s="13" t="s">
        <v>53</v>
      </c>
      <c r="G9" s="13" t="s">
        <v>54</v>
      </c>
      <c r="H9" s="17">
        <v>0</v>
      </c>
      <c r="I9" s="28">
        <v>71.88</v>
      </c>
      <c r="J9" s="29">
        <f t="shared" si="1"/>
        <v>28.752</v>
      </c>
      <c r="K9" s="30">
        <v>0</v>
      </c>
      <c r="L9" s="30">
        <v>0</v>
      </c>
      <c r="M9" s="32">
        <f t="shared" si="3"/>
        <v>28.752</v>
      </c>
      <c r="N9" s="36">
        <v>3</v>
      </c>
      <c r="O9" s="35" t="s">
        <v>37</v>
      </c>
    </row>
    <row r="10" s="1" customFormat="1" ht="23" customHeight="1" spans="1:20">
      <c r="A10" s="10">
        <v>7</v>
      </c>
      <c r="B10" s="39" t="s">
        <v>55</v>
      </c>
      <c r="C10" s="12" t="s">
        <v>56</v>
      </c>
      <c r="D10" s="37" t="s">
        <v>57</v>
      </c>
      <c r="E10" s="13" t="s">
        <v>58</v>
      </c>
      <c r="F10" s="13" t="s">
        <v>59</v>
      </c>
      <c r="G10" s="13" t="s">
        <v>60</v>
      </c>
      <c r="H10" s="17">
        <v>0</v>
      </c>
      <c r="I10" s="28">
        <v>66.86</v>
      </c>
      <c r="J10" s="29">
        <f t="shared" si="1"/>
        <v>26.744</v>
      </c>
      <c r="K10" s="30">
        <v>77.8</v>
      </c>
      <c r="L10" s="31">
        <f t="shared" ref="L10:L17" si="4">K10*0.6</f>
        <v>46.68</v>
      </c>
      <c r="M10" s="32">
        <f t="shared" si="3"/>
        <v>73.424</v>
      </c>
      <c r="N10" s="33" t="s">
        <v>23</v>
      </c>
      <c r="O10" s="35" t="s">
        <v>44</v>
      </c>
      <c r="T10" s="1" t="s">
        <v>61</v>
      </c>
    </row>
    <row r="11" s="1" customFormat="1" ht="23" customHeight="1" spans="1:15">
      <c r="A11" s="10">
        <v>8</v>
      </c>
      <c r="B11" s="19"/>
      <c r="C11" s="12" t="s">
        <v>62</v>
      </c>
      <c r="D11" s="37" t="s">
        <v>63</v>
      </c>
      <c r="E11" s="13" t="s">
        <v>64</v>
      </c>
      <c r="F11" s="13" t="s">
        <v>65</v>
      </c>
      <c r="G11" s="20" t="s">
        <v>66</v>
      </c>
      <c r="H11" s="17">
        <v>0</v>
      </c>
      <c r="I11" s="28">
        <v>65.11</v>
      </c>
      <c r="J11" s="29">
        <f t="shared" si="1"/>
        <v>26.044</v>
      </c>
      <c r="K11" s="30">
        <v>78.6</v>
      </c>
      <c r="L11" s="31">
        <f t="shared" si="4"/>
        <v>47.16</v>
      </c>
      <c r="M11" s="32">
        <f t="shared" si="3"/>
        <v>73.204</v>
      </c>
      <c r="N11" s="33" t="s">
        <v>30</v>
      </c>
      <c r="O11" s="35"/>
    </row>
    <row r="12" s="1" customFormat="1" ht="23" customHeight="1" spans="1:15">
      <c r="A12" s="10">
        <v>9</v>
      </c>
      <c r="B12" s="21"/>
      <c r="C12" s="12" t="s">
        <v>67</v>
      </c>
      <c r="D12" s="37" t="s">
        <v>68</v>
      </c>
      <c r="E12" s="13" t="s">
        <v>69</v>
      </c>
      <c r="F12" s="13" t="s">
        <v>70</v>
      </c>
      <c r="G12" s="13" t="s">
        <v>71</v>
      </c>
      <c r="H12" s="17">
        <v>0</v>
      </c>
      <c r="I12" s="28">
        <v>65.8633333333333</v>
      </c>
      <c r="J12" s="29">
        <f t="shared" si="1"/>
        <v>26.3453333333333</v>
      </c>
      <c r="K12" s="30">
        <v>77.8</v>
      </c>
      <c r="L12" s="31">
        <f t="shared" si="4"/>
        <v>46.68</v>
      </c>
      <c r="M12" s="32">
        <f t="shared" si="3"/>
        <v>73.0253333333333</v>
      </c>
      <c r="N12" s="33" t="s">
        <v>36</v>
      </c>
      <c r="O12" s="35"/>
    </row>
    <row r="13" s="1" customFormat="1" ht="23" customHeight="1" spans="1:15">
      <c r="A13" s="10">
        <v>10</v>
      </c>
      <c r="B13" s="39" t="s">
        <v>72</v>
      </c>
      <c r="C13" s="12" t="s">
        <v>73</v>
      </c>
      <c r="D13" s="38" t="s">
        <v>74</v>
      </c>
      <c r="E13" s="13" t="s">
        <v>75</v>
      </c>
      <c r="F13" s="13" t="s">
        <v>76</v>
      </c>
      <c r="G13" s="13" t="s">
        <v>77</v>
      </c>
      <c r="H13" s="17">
        <v>0</v>
      </c>
      <c r="I13" s="28">
        <v>70.6866666666667</v>
      </c>
      <c r="J13" s="29">
        <f t="shared" si="1"/>
        <v>28.2746666666667</v>
      </c>
      <c r="K13" s="30">
        <v>87.6</v>
      </c>
      <c r="L13" s="31">
        <f t="shared" si="4"/>
        <v>52.56</v>
      </c>
      <c r="M13" s="32">
        <f t="shared" si="3"/>
        <v>80.8346666666667</v>
      </c>
      <c r="N13" s="33" t="s">
        <v>23</v>
      </c>
      <c r="O13" s="35" t="s">
        <v>44</v>
      </c>
    </row>
    <row r="14" s="1" customFormat="1" ht="23" customHeight="1" spans="1:15">
      <c r="A14" s="10">
        <v>11</v>
      </c>
      <c r="B14" s="19"/>
      <c r="C14" s="12" t="s">
        <v>78</v>
      </c>
      <c r="D14" s="37" t="s">
        <v>79</v>
      </c>
      <c r="E14" s="13" t="s">
        <v>80</v>
      </c>
      <c r="F14" s="13" t="s">
        <v>81</v>
      </c>
      <c r="G14" s="13" t="s">
        <v>82</v>
      </c>
      <c r="H14" s="17">
        <v>0</v>
      </c>
      <c r="I14" s="28">
        <v>67.6033333333333</v>
      </c>
      <c r="J14" s="29">
        <f t="shared" si="1"/>
        <v>27.0413333333333</v>
      </c>
      <c r="K14" s="30">
        <v>82</v>
      </c>
      <c r="L14" s="30">
        <f t="shared" si="4"/>
        <v>49.2</v>
      </c>
      <c r="M14" s="32">
        <f t="shared" si="3"/>
        <v>76.2413333333333</v>
      </c>
      <c r="N14" s="33" t="s">
        <v>30</v>
      </c>
      <c r="O14" s="35"/>
    </row>
    <row r="15" s="1" customFormat="1" ht="23" customHeight="1" spans="1:15">
      <c r="A15" s="10">
        <v>12</v>
      </c>
      <c r="B15" s="21"/>
      <c r="C15" s="12" t="s">
        <v>83</v>
      </c>
      <c r="D15" s="37" t="s">
        <v>84</v>
      </c>
      <c r="E15" s="13" t="s">
        <v>85</v>
      </c>
      <c r="F15" s="13" t="s">
        <v>70</v>
      </c>
      <c r="G15" s="13" t="s">
        <v>86</v>
      </c>
      <c r="H15" s="17">
        <v>0</v>
      </c>
      <c r="I15" s="28">
        <v>68.0433333333333</v>
      </c>
      <c r="J15" s="29">
        <f t="shared" si="1"/>
        <v>27.2173333333333</v>
      </c>
      <c r="K15" s="30">
        <v>78.2</v>
      </c>
      <c r="L15" s="31">
        <f t="shared" si="4"/>
        <v>46.92</v>
      </c>
      <c r="M15" s="32">
        <f t="shared" si="3"/>
        <v>74.1373333333333</v>
      </c>
      <c r="N15" s="33" t="s">
        <v>36</v>
      </c>
      <c r="O15" s="35"/>
    </row>
    <row r="16" s="1" customFormat="1" ht="23" customHeight="1" spans="1:15">
      <c r="A16" s="10">
        <v>13</v>
      </c>
      <c r="B16" s="39" t="s">
        <v>87</v>
      </c>
      <c r="C16" s="12" t="s">
        <v>88</v>
      </c>
      <c r="D16" s="37" t="s">
        <v>89</v>
      </c>
      <c r="E16" s="13" t="s">
        <v>90</v>
      </c>
      <c r="F16" s="13" t="s">
        <v>91</v>
      </c>
      <c r="G16" s="13" t="s">
        <v>92</v>
      </c>
      <c r="H16" s="17">
        <v>0</v>
      </c>
      <c r="I16" s="28">
        <v>66.3366666666667</v>
      </c>
      <c r="J16" s="29">
        <f t="shared" si="1"/>
        <v>26.5346666666667</v>
      </c>
      <c r="K16" s="30">
        <v>81.2</v>
      </c>
      <c r="L16" s="31">
        <f t="shared" si="4"/>
        <v>48.72</v>
      </c>
      <c r="M16" s="32">
        <f t="shared" si="3"/>
        <v>75.2546666666667</v>
      </c>
      <c r="N16" s="33" t="s">
        <v>23</v>
      </c>
      <c r="O16" s="10" t="s">
        <v>44</v>
      </c>
    </row>
    <row r="17" s="1" customFormat="1" ht="23" customHeight="1" spans="1:15">
      <c r="A17" s="10">
        <v>14</v>
      </c>
      <c r="B17" s="19"/>
      <c r="C17" s="12" t="s">
        <v>93</v>
      </c>
      <c r="D17" s="37" t="s">
        <v>94</v>
      </c>
      <c r="E17" s="13" t="s">
        <v>95</v>
      </c>
      <c r="F17" s="13" t="s">
        <v>96</v>
      </c>
      <c r="G17" s="13" t="s">
        <v>97</v>
      </c>
      <c r="H17" s="17">
        <v>0</v>
      </c>
      <c r="I17" s="28">
        <v>66.06</v>
      </c>
      <c r="J17" s="29">
        <f t="shared" si="1"/>
        <v>26.424</v>
      </c>
      <c r="K17" s="30">
        <v>76.6</v>
      </c>
      <c r="L17" s="31">
        <f t="shared" si="4"/>
        <v>45.96</v>
      </c>
      <c r="M17" s="32">
        <f t="shared" si="3"/>
        <v>72.384</v>
      </c>
      <c r="N17" s="33" t="s">
        <v>30</v>
      </c>
      <c r="O17" s="29"/>
    </row>
    <row r="18" s="1" customFormat="1" ht="23" customHeight="1" spans="1:15">
      <c r="A18" s="10">
        <v>15</v>
      </c>
      <c r="B18" s="21"/>
      <c r="C18" s="12" t="s">
        <v>98</v>
      </c>
      <c r="D18" s="37" t="s">
        <v>99</v>
      </c>
      <c r="E18" s="13" t="s">
        <v>100</v>
      </c>
      <c r="F18" s="13" t="s">
        <v>101</v>
      </c>
      <c r="G18" s="13" t="s">
        <v>102</v>
      </c>
      <c r="H18" s="17">
        <v>0</v>
      </c>
      <c r="I18" s="28">
        <v>66.1966666666667</v>
      </c>
      <c r="J18" s="29">
        <f t="shared" si="1"/>
        <v>26.4786666666667</v>
      </c>
      <c r="K18" s="30">
        <v>0</v>
      </c>
      <c r="L18" s="30">
        <v>0</v>
      </c>
      <c r="M18" s="32">
        <f t="shared" si="3"/>
        <v>26.4786666666667</v>
      </c>
      <c r="N18" s="33" t="s">
        <v>36</v>
      </c>
      <c r="O18" s="35" t="s">
        <v>37</v>
      </c>
    </row>
    <row r="19" s="1" customFormat="1" ht="23" customHeight="1" spans="1:15">
      <c r="A19" s="10">
        <v>16</v>
      </c>
      <c r="B19" s="40" t="s">
        <v>103</v>
      </c>
      <c r="C19" s="12" t="s">
        <v>104</v>
      </c>
      <c r="D19" s="37" t="s">
        <v>105</v>
      </c>
      <c r="E19" s="13" t="s">
        <v>106</v>
      </c>
      <c r="F19" s="13" t="s">
        <v>107</v>
      </c>
      <c r="G19" s="13" t="s">
        <v>108</v>
      </c>
      <c r="H19" s="17">
        <v>0</v>
      </c>
      <c r="I19" s="28">
        <f t="shared" ref="I19:I21" si="5">G19/3</f>
        <v>52.5633333333333</v>
      </c>
      <c r="J19" s="29">
        <f t="shared" si="1"/>
        <v>21.0253333333333</v>
      </c>
      <c r="K19" s="30">
        <v>84.6</v>
      </c>
      <c r="L19" s="31">
        <f t="shared" ref="L19:L21" si="6">K19*0.6</f>
        <v>50.76</v>
      </c>
      <c r="M19" s="32">
        <f t="shared" si="3"/>
        <v>71.7853333333333</v>
      </c>
      <c r="N19" s="33" t="s">
        <v>23</v>
      </c>
      <c r="O19" s="10" t="s">
        <v>44</v>
      </c>
    </row>
    <row r="20" s="1" customFormat="1" ht="23" customHeight="1" spans="1:15">
      <c r="A20" s="10">
        <v>17</v>
      </c>
      <c r="B20" s="23"/>
      <c r="C20" s="12" t="s">
        <v>109</v>
      </c>
      <c r="D20" s="37" t="s">
        <v>110</v>
      </c>
      <c r="E20" s="13" t="s">
        <v>111</v>
      </c>
      <c r="F20" s="13" t="s">
        <v>112</v>
      </c>
      <c r="G20" s="13" t="s">
        <v>113</v>
      </c>
      <c r="H20" s="17">
        <v>0</v>
      </c>
      <c r="I20" s="28">
        <f t="shared" si="5"/>
        <v>56.1466666666667</v>
      </c>
      <c r="J20" s="29">
        <f t="shared" si="1"/>
        <v>22.4586666666667</v>
      </c>
      <c r="K20" s="30">
        <v>73.2</v>
      </c>
      <c r="L20" s="31">
        <f t="shared" si="6"/>
        <v>43.92</v>
      </c>
      <c r="M20" s="32">
        <f t="shared" si="3"/>
        <v>66.3786666666667</v>
      </c>
      <c r="N20" s="33" t="s">
        <v>30</v>
      </c>
      <c r="O20" s="10"/>
    </row>
    <row r="21" s="1" customFormat="1" ht="23" customHeight="1" spans="1:15">
      <c r="A21" s="10">
        <v>18</v>
      </c>
      <c r="B21" s="24"/>
      <c r="C21" s="12" t="s">
        <v>114</v>
      </c>
      <c r="D21" s="37" t="s">
        <v>115</v>
      </c>
      <c r="E21" s="13" t="s">
        <v>116</v>
      </c>
      <c r="F21" s="13" t="s">
        <v>117</v>
      </c>
      <c r="G21" s="13" t="s">
        <v>118</v>
      </c>
      <c r="H21" s="17">
        <v>0</v>
      </c>
      <c r="I21" s="28">
        <f t="shared" si="5"/>
        <v>56.31</v>
      </c>
      <c r="J21" s="29">
        <f t="shared" si="1"/>
        <v>22.524</v>
      </c>
      <c r="K21" s="30">
        <v>62.2</v>
      </c>
      <c r="L21" s="31">
        <f t="shared" si="6"/>
        <v>37.32</v>
      </c>
      <c r="M21" s="32">
        <f t="shared" si="3"/>
        <v>59.844</v>
      </c>
      <c r="N21" s="33" t="s">
        <v>36</v>
      </c>
      <c r="O21" s="10"/>
    </row>
  </sheetData>
  <mergeCells count="16">
    <mergeCell ref="A1:O1"/>
    <mergeCell ref="E2:J2"/>
    <mergeCell ref="K2:L2"/>
    <mergeCell ref="A2:A3"/>
    <mergeCell ref="B2:B3"/>
    <mergeCell ref="B4:B6"/>
    <mergeCell ref="B7:B9"/>
    <mergeCell ref="B10:B12"/>
    <mergeCell ref="B13:B15"/>
    <mergeCell ref="B16:B18"/>
    <mergeCell ref="B19:B21"/>
    <mergeCell ref="C2:C3"/>
    <mergeCell ref="D2:D3"/>
    <mergeCell ref="M2:M3"/>
    <mergeCell ref="N2:N3"/>
    <mergeCell ref="O2:O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2022-08-05T01:34:00Z</dcterms:created>
  <dcterms:modified xsi:type="dcterms:W3CDTF">2023-06-19T06:16:35Z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3F318DCD2709454293682381802FA212_13</vt:lpwstr>
  </property>
  <property fmtid="{D5CDD505-2E9C-101B-9397-08002B2CF9AE}" pid="3" name="KSOProductBuildVer">
    <vt:lpwstr>2052-11.1.0.14309</vt:lpwstr>
  </property>
</Properties>
</file>